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00" yWindow="195" windowWidth="16155" windowHeight="10530"/>
  </bookViews>
  <sheets>
    <sheet name="水質等分析(県西部）" sheetId="1" r:id="rId1"/>
  </sheets>
  <definedNames>
    <definedName name="_xlnm.Print_Area" localSheetId="0">'水質等分析(県西部）'!$B$1:$E$51,'水質等分析(県西部）'!$B$53:$E$78</definedName>
  </definedNames>
  <calcPr calcId="124519"/>
</workbook>
</file>

<file path=xl/calcChain.xml><?xml version="1.0" encoding="utf-8"?>
<calcChain xmlns="http://schemas.openxmlformats.org/spreadsheetml/2006/main">
  <c r="E41" i="1"/>
  <c r="E69"/>
  <c r="E70"/>
  <c r="E71"/>
  <c r="E7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3"/>
  <c r="E44"/>
  <c r="E45"/>
  <c r="E46"/>
  <c r="E47"/>
  <c r="E48"/>
  <c r="E49"/>
  <c r="E50"/>
  <c r="E51"/>
  <c r="E53"/>
  <c r="E54"/>
  <c r="E55"/>
  <c r="E56"/>
  <c r="E57"/>
  <c r="E58"/>
  <c r="E59"/>
  <c r="E60"/>
  <c r="E61"/>
  <c r="E62"/>
  <c r="E63"/>
  <c r="E64"/>
  <c r="E65"/>
  <c r="E66"/>
  <c r="E67"/>
  <c r="E68"/>
  <c r="E73"/>
  <c r="E74" l="1"/>
  <c r="D8" s="1"/>
  <c r="D9" l="1"/>
  <c r="D10" s="1"/>
</calcChain>
</file>

<file path=xl/comments1.xml><?xml version="1.0" encoding="utf-8"?>
<comments xmlns="http://schemas.openxmlformats.org/spreadsheetml/2006/main">
  <authors>
    <author>作成者</author>
  </authors>
  <commentList>
    <comment ref="D12" authorId="0">
      <text>
        <r>
          <rPr>
            <sz val="12"/>
            <color indexed="81"/>
            <rFont val="ＭＳ Ｐゴシック"/>
            <family val="3"/>
            <charset val="128"/>
          </rPr>
          <t>「分析単価」はすべて記載願います。分析単価が記載ない分析項目は「うす紫色」で表示されます。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<sst xmlns="http://schemas.openxmlformats.org/spreadsheetml/2006/main" count="76" uniqueCount="76">
  <si>
    <t>※予定検体数が「０」の分析項目についても、分析単価を記入すること。</t>
    <phoneticPr fontId="7"/>
  </si>
  <si>
    <t>MLSS</t>
  </si>
  <si>
    <t>前処理費（含有）</t>
    <rPh sb="5" eb="7">
      <t>ガンユウ</t>
    </rPh>
    <phoneticPr fontId="3"/>
  </si>
  <si>
    <t>前処理費（溶出）</t>
    <rPh sb="5" eb="6">
      <t>ヨウ</t>
    </rPh>
    <rPh sb="6" eb="7">
      <t>デ</t>
    </rPh>
    <phoneticPr fontId="3"/>
  </si>
  <si>
    <t>ニッケル</t>
  </si>
  <si>
    <t>1,4-ジオキサン</t>
  </si>
  <si>
    <t>アンモニア性窒素</t>
    <rPh sb="5" eb="6">
      <t>セイ</t>
    </rPh>
    <rPh sb="6" eb="8">
      <t>チッソ</t>
    </rPh>
    <phoneticPr fontId="2"/>
  </si>
  <si>
    <t>亜硝酸性・硝酸性窒素２項目同時分析</t>
    <rPh sb="3" eb="4">
      <t>セイ</t>
    </rPh>
    <rPh sb="7" eb="8">
      <t>セイ</t>
    </rPh>
    <rPh sb="8" eb="10">
      <t>チッソ</t>
    </rPh>
    <rPh sb="13" eb="17">
      <t>ドウジブンセキ</t>
    </rPh>
    <phoneticPr fontId="4"/>
  </si>
  <si>
    <t>硝酸性窒素</t>
    <rPh sb="0" eb="3">
      <t>ショウサンセイ</t>
    </rPh>
    <rPh sb="3" eb="5">
      <t>チッソ</t>
    </rPh>
    <phoneticPr fontId="2"/>
  </si>
  <si>
    <t>亜硝酸性窒素</t>
    <rPh sb="0" eb="3">
      <t>アショウサン</t>
    </rPh>
    <rPh sb="3" eb="4">
      <t>セイ</t>
    </rPh>
    <rPh sb="4" eb="6">
      <t>チッソ</t>
    </rPh>
    <phoneticPr fontId="2"/>
  </si>
  <si>
    <t>ふっ素及びその化合物</t>
    <rPh sb="3" eb="4">
      <t>オヨ</t>
    </rPh>
    <phoneticPr fontId="3"/>
  </si>
  <si>
    <t>ほう素及びその化合物</t>
    <rPh sb="2" eb="3">
      <t>ソ</t>
    </rPh>
    <rPh sb="3" eb="4">
      <t>オヨ</t>
    </rPh>
    <rPh sb="7" eb="10">
      <t>カゴウブツ</t>
    </rPh>
    <phoneticPr fontId="2"/>
  </si>
  <si>
    <t>セレン及びその化合物</t>
    <rPh sb="3" eb="4">
      <t>オヨ</t>
    </rPh>
    <rPh sb="7" eb="10">
      <t>カゴウブツ</t>
    </rPh>
    <phoneticPr fontId="3"/>
  </si>
  <si>
    <t>シマジン・チオベンカルブ２項目同時分析</t>
    <rPh sb="15" eb="19">
      <t>ドウジブンセキ</t>
    </rPh>
    <phoneticPr fontId="4"/>
  </si>
  <si>
    <t>チオベンカルブ</t>
  </si>
  <si>
    <t>シマジン</t>
  </si>
  <si>
    <t>チウラム</t>
  </si>
  <si>
    <t>トリクロロエチレン～ベンゼンまで11項目同時分析</t>
    <rPh sb="20" eb="24">
      <t>ドウジブンセキ</t>
    </rPh>
    <phoneticPr fontId="4"/>
  </si>
  <si>
    <t>ベンゼン</t>
  </si>
  <si>
    <t>1,3-ジクロロプロペン</t>
  </si>
  <si>
    <t>1,1,2-トリクロロエタン</t>
  </si>
  <si>
    <t>1,1,1-トリクロロエタン</t>
  </si>
  <si>
    <t>シス-1,2-ジクロロエチレン</t>
  </si>
  <si>
    <t>1,1-ジクロロエチレン</t>
  </si>
  <si>
    <t>1,2-ジクロロエタン</t>
  </si>
  <si>
    <t>四塩化炭素</t>
  </si>
  <si>
    <t>ジクロロメタン</t>
  </si>
  <si>
    <t>ポリ塩化ビフェニル</t>
    <rPh sb="2" eb="4">
      <t>エンカ</t>
    </rPh>
    <phoneticPr fontId="3"/>
  </si>
  <si>
    <t>アルキル水銀化合物</t>
  </si>
  <si>
    <t>水銀及びﾞｱﾙｷﾙ水銀その他の水銀化合物</t>
    <rPh sb="15" eb="17">
      <t>スイギン</t>
    </rPh>
    <phoneticPr fontId="3"/>
  </si>
  <si>
    <t>砒素及びその化合物</t>
    <rPh sb="0" eb="2">
      <t>ヒソ</t>
    </rPh>
    <phoneticPr fontId="3"/>
  </si>
  <si>
    <t>六価クロム化合物</t>
  </si>
  <si>
    <t>鉛及びその化合物</t>
  </si>
  <si>
    <t>有機燐化合物</t>
    <rPh sb="2" eb="3">
      <t>リン</t>
    </rPh>
    <phoneticPr fontId="3"/>
  </si>
  <si>
    <t>シアン化合物</t>
  </si>
  <si>
    <t>カドミウム及びその化合物</t>
    <phoneticPr fontId="9"/>
  </si>
  <si>
    <t>クロム及びその化合物</t>
    <phoneticPr fontId="9"/>
  </si>
  <si>
    <t>マンガン及びその化合物（溶解性）</t>
    <phoneticPr fontId="9"/>
  </si>
  <si>
    <t>鉄及びその化合物（溶解性）</t>
    <phoneticPr fontId="9"/>
  </si>
  <si>
    <t>亜鉛及びその化合物</t>
    <phoneticPr fontId="9"/>
  </si>
  <si>
    <t>銅及びその化合物</t>
    <phoneticPr fontId="9"/>
  </si>
  <si>
    <t>フェノール類</t>
    <phoneticPr fontId="9"/>
  </si>
  <si>
    <t>大腸菌群数</t>
    <rPh sb="0" eb="3">
      <t>ダイチョウキン</t>
    </rPh>
    <rPh sb="3" eb="4">
      <t>グン</t>
    </rPh>
    <rPh sb="4" eb="5">
      <t>スウ</t>
    </rPh>
    <phoneticPr fontId="9"/>
  </si>
  <si>
    <t>燐含有量</t>
    <rPh sb="0" eb="1">
      <t>リン</t>
    </rPh>
    <rPh sb="1" eb="3">
      <t>ガンユウ</t>
    </rPh>
    <rPh sb="3" eb="4">
      <t>リョウ</t>
    </rPh>
    <phoneticPr fontId="9"/>
  </si>
  <si>
    <t>窒素含有量</t>
    <rPh sb="0" eb="2">
      <t>チッソ</t>
    </rPh>
    <rPh sb="2" eb="4">
      <t>ガンユウ</t>
    </rPh>
    <rPh sb="4" eb="5">
      <t>リョウ</t>
    </rPh>
    <phoneticPr fontId="9"/>
  </si>
  <si>
    <t>塩素イオン</t>
    <rPh sb="0" eb="2">
      <t>エンソ</t>
    </rPh>
    <phoneticPr fontId="9"/>
  </si>
  <si>
    <t>陰イオン界面活性剤</t>
    <phoneticPr fontId="7"/>
  </si>
  <si>
    <t>沃素消費量</t>
    <rPh sb="0" eb="2">
      <t>ヨウソ</t>
    </rPh>
    <rPh sb="2" eb="4">
      <t>ショウヒ</t>
    </rPh>
    <rPh sb="4" eb="5">
      <t>リョウ</t>
    </rPh>
    <phoneticPr fontId="9"/>
  </si>
  <si>
    <t>ノルマルヘキサン抽出物質含有量</t>
    <rPh sb="12" eb="14">
      <t>ガンユウ</t>
    </rPh>
    <rPh sb="14" eb="15">
      <t>リョウ</t>
    </rPh>
    <phoneticPr fontId="9"/>
  </si>
  <si>
    <t>浮遊物質量（ＳＳ）</t>
  </si>
  <si>
    <t>上記2項目同時分析</t>
    <rPh sb="5" eb="9">
      <t>ドウジブンセキ</t>
    </rPh>
    <phoneticPr fontId="9"/>
  </si>
  <si>
    <t>化学的酸素要求量（ＣＯＤ）</t>
    <phoneticPr fontId="9"/>
  </si>
  <si>
    <t>生物化学的酸素要求量（ＢＯＤ）</t>
    <phoneticPr fontId="9"/>
  </si>
  <si>
    <t>水素イオン濃度（ｐＨ）</t>
    <phoneticPr fontId="7"/>
  </si>
  <si>
    <t>金額(円)</t>
    <rPh sb="0" eb="2">
      <t>キンガク</t>
    </rPh>
    <rPh sb="3" eb="4">
      <t>エン</t>
    </rPh>
    <phoneticPr fontId="7"/>
  </si>
  <si>
    <t>分析単価
(円)</t>
    <rPh sb="0" eb="2">
      <t>ブンセキ</t>
    </rPh>
    <rPh sb="2" eb="4">
      <t>タンカ</t>
    </rPh>
    <rPh sb="6" eb="7">
      <t>エン</t>
    </rPh>
    <phoneticPr fontId="7"/>
  </si>
  <si>
    <t>予定
検体数</t>
    <rPh sb="0" eb="2">
      <t>ヨテイ</t>
    </rPh>
    <rPh sb="3" eb="5">
      <t>ケンタイ</t>
    </rPh>
    <rPh sb="5" eb="6">
      <t>スウ</t>
    </rPh>
    <phoneticPr fontId="7"/>
  </si>
  <si>
    <t>分析項目</t>
    <rPh sb="0" eb="2">
      <t>ブンセキ</t>
    </rPh>
    <rPh sb="2" eb="4">
      <t>コウモク</t>
    </rPh>
    <phoneticPr fontId="7"/>
  </si>
  <si>
    <t>入札参加者名：</t>
    <rPh sb="0" eb="2">
      <t>ニュウサツ</t>
    </rPh>
    <rPh sb="2" eb="4">
      <t>サンカ</t>
    </rPh>
    <rPh sb="4" eb="5">
      <t>シャ</t>
    </rPh>
    <rPh sb="5" eb="6">
      <t>メイ</t>
    </rPh>
    <phoneticPr fontId="7"/>
  </si>
  <si>
    <t>委託業務名：水質等分析(県西部)業務委託</t>
    <rPh sb="0" eb="2">
      <t>イタク</t>
    </rPh>
    <rPh sb="2" eb="4">
      <t>ギョウム</t>
    </rPh>
    <rPh sb="4" eb="5">
      <t>メイ</t>
    </rPh>
    <rPh sb="6" eb="9">
      <t>スイシツトウ</t>
    </rPh>
    <rPh sb="9" eb="11">
      <t>ブンセキ</t>
    </rPh>
    <rPh sb="12" eb="15">
      <t>ケンセイブ</t>
    </rPh>
    <rPh sb="16" eb="18">
      <t>ギョウム</t>
    </rPh>
    <rPh sb="18" eb="20">
      <t>イタク</t>
    </rPh>
    <phoneticPr fontId="7"/>
  </si>
  <si>
    <t>業務委託費内訳書</t>
    <rPh sb="0" eb="2">
      <t>ギョウム</t>
    </rPh>
    <rPh sb="2" eb="4">
      <t>イタク</t>
    </rPh>
    <rPh sb="4" eb="5">
      <t>ヒ</t>
    </rPh>
    <rPh sb="5" eb="8">
      <t>ウチワケショ</t>
    </rPh>
    <phoneticPr fontId="7"/>
  </si>
  <si>
    <t>※分析単価は円単位とし、1円未満の端数金額は記載しないこと。</t>
    <rPh sb="17" eb="19">
      <t>ハスウ</t>
    </rPh>
    <phoneticPr fontId="7"/>
  </si>
  <si>
    <t>合計(業務委託価格)</t>
    <rPh sb="0" eb="2">
      <t>ゴウケイ</t>
    </rPh>
    <rPh sb="3" eb="5">
      <t>ギョウム</t>
    </rPh>
    <rPh sb="5" eb="7">
      <t>イタク</t>
    </rPh>
    <rPh sb="7" eb="9">
      <t>カカク</t>
    </rPh>
    <phoneticPr fontId="7"/>
  </si>
  <si>
    <t>※分析単価は、試料採取・運搬・保管、分析の実施、報告書の作成等に要する費用の他に必要経費を含めたものとし、項目の追加は行わないこと。</t>
    <phoneticPr fontId="7"/>
  </si>
  <si>
    <t>業務委託価格</t>
    <rPh sb="0" eb="2">
      <t>ギョウム</t>
    </rPh>
    <rPh sb="2" eb="4">
      <t>イタク</t>
    </rPh>
    <rPh sb="4" eb="6">
      <t>カカク</t>
    </rPh>
    <phoneticPr fontId="7"/>
  </si>
  <si>
    <t>消費税相当額</t>
    <rPh sb="0" eb="3">
      <t>ショウヒゼイ</t>
    </rPh>
    <rPh sb="3" eb="5">
      <t>ソウトウ</t>
    </rPh>
    <rPh sb="5" eb="6">
      <t>ガク</t>
    </rPh>
    <phoneticPr fontId="7"/>
  </si>
  <si>
    <t>業務委託費(業務委託価格＋消費税相当額)</t>
    <rPh sb="0" eb="2">
      <t>ギョウム</t>
    </rPh>
    <rPh sb="2" eb="4">
      <t>イタク</t>
    </rPh>
    <rPh sb="4" eb="5">
      <t>ヒ</t>
    </rPh>
    <rPh sb="6" eb="8">
      <t>ギョウム</t>
    </rPh>
    <rPh sb="8" eb="10">
      <t>イタク</t>
    </rPh>
    <rPh sb="10" eb="12">
      <t>カカク</t>
    </rPh>
    <rPh sb="13" eb="16">
      <t>ショウヒゼイ</t>
    </rPh>
    <rPh sb="16" eb="18">
      <t>ソウトウ</t>
    </rPh>
    <rPh sb="18" eb="19">
      <t>ガク</t>
    </rPh>
    <phoneticPr fontId="4"/>
  </si>
  <si>
    <t>含水率</t>
    <phoneticPr fontId="4"/>
  </si>
  <si>
    <t>透視度</t>
    <phoneticPr fontId="4"/>
  </si>
  <si>
    <t>炭素源酸素要求量（C-BOD)</t>
    <phoneticPr fontId="4"/>
  </si>
  <si>
    <t>蒸発残留物(TS)</t>
    <phoneticPr fontId="4"/>
  </si>
  <si>
    <t>強熱残留物(IR)</t>
    <rPh sb="0" eb="1">
      <t>キョウ</t>
    </rPh>
    <rPh sb="1" eb="2">
      <t>ネツ</t>
    </rPh>
    <rPh sb="2" eb="4">
      <t>ザンリュウ</t>
    </rPh>
    <rPh sb="4" eb="5">
      <t>ブツ</t>
    </rPh>
    <phoneticPr fontId="1"/>
  </si>
  <si>
    <t>テトラクロロエチレン</t>
    <phoneticPr fontId="4"/>
  </si>
  <si>
    <t>トリクロロエチレン</t>
    <phoneticPr fontId="7"/>
  </si>
  <si>
    <t>様式第３号の１</t>
    <rPh sb="0" eb="2">
      <t>ヨウシキ</t>
    </rPh>
    <rPh sb="2" eb="3">
      <t>ダイ</t>
    </rPh>
    <rPh sb="4" eb="5">
      <t>ゴウ</t>
    </rPh>
    <phoneticPr fontId="7"/>
  </si>
  <si>
    <t>入札番号：２２</t>
    <rPh sb="0" eb="2">
      <t>ニュウサツ</t>
    </rPh>
    <rPh sb="2" eb="4">
      <t>バンゴウ</t>
    </rPh>
    <phoneticPr fontId="7"/>
  </si>
</sst>
</file>

<file path=xl/styles.xml><?xml version="1.0" encoding="utf-8"?>
<styleSheet xmlns="http://schemas.openxmlformats.org/spreadsheetml/2006/main">
  <numFmts count="2">
    <numFmt numFmtId="176" formatCode="#,##0_ ;[Red]\-#,##0\ "/>
    <numFmt numFmtId="177" formatCode="&quot;金 &quot;#,##0_)&quot;円&quot;;[Red]\(#,##0\)"/>
  </numFmts>
  <fonts count="1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Times New Roman"/>
      <family val="1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11"/>
      <color theme="1"/>
      <name val="Times New Roman"/>
      <family val="1"/>
    </font>
    <font>
      <sz val="12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5" fillId="0" borderId="0" xfId="0" applyFont="1" applyAlignment="1" applyProtection="1">
      <protection hidden="1"/>
    </xf>
    <xf numFmtId="38" fontId="5" fillId="0" borderId="0" xfId="1" applyFont="1" applyAlignment="1" applyProtection="1">
      <protection hidden="1"/>
    </xf>
    <xf numFmtId="0" fontId="0" fillId="0" borderId="0" xfId="0" applyProtection="1">
      <alignment vertical="center"/>
      <protection hidden="1"/>
    </xf>
    <xf numFmtId="0" fontId="10" fillId="0" borderId="0" xfId="0" applyFont="1" applyAlignment="1" applyProtection="1">
      <alignment horizontal="centerContinuous"/>
      <protection hidden="1"/>
    </xf>
    <xf numFmtId="38" fontId="10" fillId="0" borderId="0" xfId="1" applyFont="1" applyAlignment="1" applyProtection="1">
      <alignment horizontal="centerContinuous"/>
      <protection hidden="1"/>
    </xf>
    <xf numFmtId="0" fontId="5" fillId="0" borderId="18" xfId="0" applyFont="1" applyBorder="1" applyAlignment="1" applyProtection="1">
      <protection hidden="1"/>
    </xf>
    <xf numFmtId="38" fontId="5" fillId="0" borderId="18" xfId="1" applyFont="1" applyBorder="1" applyAlignment="1" applyProtection="1">
      <protection hidden="1"/>
    </xf>
    <xf numFmtId="0" fontId="5" fillId="0" borderId="17" xfId="0" applyFont="1" applyBorder="1" applyAlignment="1" applyProtection="1">
      <alignment horizontal="center" vertical="center"/>
      <protection hidden="1"/>
    </xf>
    <xf numFmtId="0" fontId="5" fillId="0" borderId="17" xfId="0" applyFont="1" applyBorder="1" applyAlignment="1" applyProtection="1">
      <alignment horizontal="center" vertical="center" wrapText="1"/>
      <protection hidden="1"/>
    </xf>
    <xf numFmtId="0" fontId="5" fillId="0" borderId="16" xfId="0" applyFont="1" applyBorder="1" applyAlignment="1" applyProtection="1">
      <alignment horizontal="left" vertical="center"/>
      <protection hidden="1"/>
    </xf>
    <xf numFmtId="176" fontId="8" fillId="0" borderId="16" xfId="1" applyNumberFormat="1" applyFont="1" applyBorder="1" applyAlignment="1" applyProtection="1">
      <alignment vertical="center"/>
      <protection hidden="1"/>
    </xf>
    <xf numFmtId="38" fontId="5" fillId="0" borderId="13" xfId="1" applyFont="1" applyBorder="1" applyAlignment="1" applyProtection="1">
      <alignment horizontal="left" vertical="center"/>
      <protection hidden="1"/>
    </xf>
    <xf numFmtId="176" fontId="8" fillId="0" borderId="12" xfId="1" applyNumberFormat="1" applyFont="1" applyBorder="1" applyAlignment="1" applyProtection="1">
      <alignment vertical="center"/>
      <protection hidden="1"/>
    </xf>
    <xf numFmtId="38" fontId="5" fillId="0" borderId="10" xfId="1" applyFont="1" applyBorder="1" applyAlignment="1" applyProtection="1">
      <alignment horizontal="left" vertical="center"/>
      <protection hidden="1"/>
    </xf>
    <xf numFmtId="176" fontId="8" fillId="0" borderId="4" xfId="1" applyNumberFormat="1" applyFont="1" applyBorder="1" applyAlignment="1" applyProtection="1">
      <alignment vertical="center"/>
      <protection hidden="1"/>
    </xf>
    <xf numFmtId="38" fontId="5" fillId="0" borderId="8" xfId="1" applyFont="1" applyBorder="1" applyAlignment="1" applyProtection="1">
      <alignment horizontal="left" vertical="center"/>
      <protection hidden="1"/>
    </xf>
    <xf numFmtId="176" fontId="8" fillId="0" borderId="7" xfId="1" applyNumberFormat="1" applyFont="1" applyBorder="1" applyAlignment="1" applyProtection="1">
      <alignment vertical="center"/>
      <protection hidden="1"/>
    </xf>
    <xf numFmtId="38" fontId="5" fillId="0" borderId="5" xfId="1" applyFont="1" applyBorder="1" applyAlignment="1" applyProtection="1">
      <alignment horizontal="left" vertical="center"/>
      <protection hidden="1"/>
    </xf>
    <xf numFmtId="176" fontId="8" fillId="0" borderId="5" xfId="1" applyNumberFormat="1" applyFont="1" applyBorder="1" applyAlignment="1" applyProtection="1">
      <alignment vertical="center"/>
      <protection hidden="1"/>
    </xf>
    <xf numFmtId="38" fontId="5" fillId="0" borderId="4" xfId="1" applyFont="1" applyBorder="1" applyAlignment="1" applyProtection="1">
      <alignment horizontal="left"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176" fontId="8" fillId="0" borderId="4" xfId="1" applyNumberFormat="1" applyFont="1" applyBorder="1" applyAlignment="1" applyProtection="1">
      <protection hidden="1"/>
    </xf>
    <xf numFmtId="0" fontId="5" fillId="0" borderId="3" xfId="0" applyFont="1" applyBorder="1" applyAlignment="1" applyProtection="1">
      <alignment vertical="center"/>
      <protection hidden="1"/>
    </xf>
    <xf numFmtId="176" fontId="8" fillId="0" borderId="3" xfId="1" applyNumberFormat="1" applyFont="1" applyBorder="1" applyAlignment="1" applyProtection="1">
      <protection hidden="1"/>
    </xf>
    <xf numFmtId="0" fontId="5" fillId="0" borderId="13" xfId="0" applyFont="1" applyBorder="1" applyAlignment="1" applyProtection="1">
      <alignment vertical="center"/>
      <protection hidden="1"/>
    </xf>
    <xf numFmtId="176" fontId="8" fillId="0" borderId="12" xfId="1" applyNumberFormat="1" applyFont="1" applyBorder="1" applyAlignment="1" applyProtection="1">
      <protection hidden="1"/>
    </xf>
    <xf numFmtId="0" fontId="5" fillId="0" borderId="10" xfId="0" applyFont="1" applyBorder="1" applyAlignment="1" applyProtection="1">
      <alignment vertical="center"/>
      <protection hidden="1"/>
    </xf>
    <xf numFmtId="0" fontId="5" fillId="0" borderId="8" xfId="0" applyFont="1" applyBorder="1" applyAlignment="1" applyProtection="1">
      <alignment vertical="center"/>
      <protection hidden="1"/>
    </xf>
    <xf numFmtId="176" fontId="8" fillId="0" borderId="7" xfId="1" applyNumberFormat="1" applyFont="1" applyBorder="1" applyAlignment="1" applyProtection="1">
      <protection hidden="1"/>
    </xf>
    <xf numFmtId="0" fontId="5" fillId="0" borderId="15" xfId="0" applyFont="1" applyBorder="1" applyAlignment="1" applyProtection="1">
      <alignment vertical="center"/>
      <protection hidden="1"/>
    </xf>
    <xf numFmtId="176" fontId="8" fillId="0" borderId="15" xfId="1" applyNumberFormat="1" applyFont="1" applyBorder="1" applyAlignment="1" applyProtection="1">
      <protection hidden="1"/>
    </xf>
    <xf numFmtId="38" fontId="8" fillId="0" borderId="15" xfId="1" applyFont="1" applyBorder="1" applyAlignment="1" applyProtection="1">
      <protection hidden="1"/>
    </xf>
    <xf numFmtId="0" fontId="5" fillId="0" borderId="14" xfId="0" applyFont="1" applyBorder="1" applyAlignment="1" applyProtection="1">
      <alignment vertical="center"/>
      <protection hidden="1"/>
    </xf>
    <xf numFmtId="176" fontId="8" fillId="0" borderId="14" xfId="1" applyNumberFormat="1" applyFont="1" applyBorder="1" applyAlignment="1" applyProtection="1">
      <protection hidden="1"/>
    </xf>
    <xf numFmtId="0" fontId="5" fillId="0" borderId="5" xfId="0" applyFont="1" applyBorder="1" applyAlignment="1" applyProtection="1">
      <alignment vertical="center"/>
      <protection hidden="1"/>
    </xf>
    <xf numFmtId="176" fontId="8" fillId="0" borderId="5" xfId="1" applyNumberFormat="1" applyFont="1" applyBorder="1" applyAlignment="1" applyProtection="1">
      <protection hidden="1"/>
    </xf>
    <xf numFmtId="0" fontId="5" fillId="0" borderId="1" xfId="0" applyFont="1" applyBorder="1" applyAlignment="1" applyProtection="1">
      <alignment horizontal="center"/>
      <protection hidden="1"/>
    </xf>
    <xf numFmtId="38" fontId="8" fillId="0" borderId="2" xfId="1" applyFont="1" applyBorder="1" applyAlignment="1" applyProtection="1">
      <protection hidden="1"/>
    </xf>
    <xf numFmtId="0" fontId="8" fillId="0" borderId="2" xfId="0" applyFont="1" applyBorder="1" applyAlignment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38" fontId="5" fillId="0" borderId="0" xfId="1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38" fontId="8" fillId="0" borderId="16" xfId="1" applyFont="1" applyBorder="1" applyAlignment="1" applyProtection="1">
      <alignment horizontal="right" vertical="center"/>
      <protection locked="0"/>
    </xf>
    <xf numFmtId="38" fontId="8" fillId="0" borderId="12" xfId="1" applyFont="1" applyBorder="1" applyAlignment="1" applyProtection="1">
      <alignment horizontal="right" vertical="center"/>
      <protection locked="0"/>
    </xf>
    <xf numFmtId="38" fontId="8" fillId="0" borderId="4" xfId="1" applyFont="1" applyBorder="1" applyAlignment="1" applyProtection="1">
      <alignment horizontal="right" vertical="center"/>
      <protection locked="0"/>
    </xf>
    <xf numFmtId="38" fontId="8" fillId="0" borderId="7" xfId="1" applyFont="1" applyBorder="1" applyAlignment="1" applyProtection="1">
      <alignment horizontal="right" vertical="center"/>
      <protection locked="0"/>
    </xf>
    <xf numFmtId="38" fontId="8" fillId="0" borderId="5" xfId="1" applyFont="1" applyBorder="1" applyAlignment="1" applyProtection="1">
      <alignment horizontal="right" vertical="center"/>
      <protection locked="0"/>
    </xf>
    <xf numFmtId="38" fontId="8" fillId="0" borderId="4" xfId="1" applyFont="1" applyBorder="1" applyAlignment="1" applyProtection="1">
      <protection locked="0"/>
    </xf>
    <xf numFmtId="38" fontId="8" fillId="0" borderId="3" xfId="1" applyFont="1" applyBorder="1" applyAlignment="1" applyProtection="1">
      <protection locked="0"/>
    </xf>
    <xf numFmtId="38" fontId="8" fillId="0" borderId="12" xfId="1" applyFont="1" applyBorder="1" applyAlignment="1" applyProtection="1">
      <protection locked="0"/>
    </xf>
    <xf numFmtId="38" fontId="8" fillId="0" borderId="7" xfId="1" applyFont="1" applyBorder="1" applyAlignment="1" applyProtection="1">
      <protection locked="0"/>
    </xf>
    <xf numFmtId="38" fontId="8" fillId="0" borderId="14" xfId="1" applyFont="1" applyBorder="1" applyAlignment="1" applyProtection="1">
      <protection locked="0"/>
    </xf>
    <xf numFmtId="38" fontId="8" fillId="0" borderId="5" xfId="1" applyFont="1" applyBorder="1" applyAlignment="1" applyProtection="1">
      <protection locked="0"/>
    </xf>
    <xf numFmtId="0" fontId="5" fillId="0" borderId="19" xfId="0" applyFont="1" applyBorder="1" applyAlignment="1" applyProtection="1">
      <protection locked="0"/>
    </xf>
    <xf numFmtId="38" fontId="5" fillId="0" borderId="19" xfId="1" applyFont="1" applyBorder="1" applyAlignment="1" applyProtection="1">
      <protection locked="0"/>
    </xf>
    <xf numFmtId="38" fontId="8" fillId="0" borderId="16" xfId="1" applyFont="1" applyBorder="1" applyAlignment="1" applyProtection="1">
      <alignment horizontal="right" vertical="center"/>
    </xf>
    <xf numFmtId="38" fontId="8" fillId="0" borderId="11" xfId="1" applyFont="1" applyBorder="1" applyAlignment="1" applyProtection="1">
      <alignment horizontal="right" vertical="center"/>
    </xf>
    <xf numFmtId="38" fontId="8" fillId="0" borderId="9" xfId="1" applyFont="1" applyBorder="1" applyAlignment="1" applyProtection="1">
      <alignment horizontal="right" vertical="center"/>
    </xf>
    <xf numFmtId="38" fontId="8" fillId="0" borderId="6" xfId="1" applyFont="1" applyBorder="1" applyAlignment="1" applyProtection="1">
      <alignment horizontal="right" vertical="center"/>
    </xf>
    <xf numFmtId="38" fontId="8" fillId="0" borderId="5" xfId="1" applyFont="1" applyBorder="1" applyAlignment="1" applyProtection="1">
      <alignment horizontal="right" vertical="center"/>
    </xf>
    <xf numFmtId="38" fontId="8" fillId="0" borderId="4" xfId="1" applyFont="1" applyBorder="1" applyAlignment="1" applyProtection="1">
      <alignment horizontal="right" vertical="center"/>
    </xf>
    <xf numFmtId="38" fontId="8" fillId="0" borderId="4" xfId="1" applyFont="1" applyBorder="1" applyAlignment="1" applyProtection="1"/>
    <xf numFmtId="38" fontId="8" fillId="0" borderId="3" xfId="1" applyFont="1" applyBorder="1" applyAlignment="1" applyProtection="1"/>
    <xf numFmtId="38" fontId="8" fillId="0" borderId="11" xfId="1" applyFont="1" applyBorder="1" applyAlignment="1" applyProtection="1"/>
    <xf numFmtId="38" fontId="8" fillId="0" borderId="9" xfId="1" applyFont="1" applyBorder="1" applyAlignment="1" applyProtection="1"/>
    <xf numFmtId="38" fontId="8" fillId="0" borderId="6" xfId="1" applyFont="1" applyBorder="1" applyAlignment="1" applyProtection="1"/>
    <xf numFmtId="38" fontId="8" fillId="0" borderId="14" xfId="1" applyFont="1" applyBorder="1" applyAlignment="1" applyProtection="1"/>
    <xf numFmtId="38" fontId="8" fillId="0" borderId="5" xfId="1" applyFont="1" applyBorder="1" applyAlignment="1" applyProtection="1"/>
    <xf numFmtId="38" fontId="8" fillId="0" borderId="1" xfId="0" applyNumberFormat="1" applyFont="1" applyBorder="1" applyAlignment="1" applyProtection="1"/>
    <xf numFmtId="0" fontId="5" fillId="0" borderId="0" xfId="0" applyFont="1" applyAlignment="1" applyProtection="1">
      <alignment horizontal="left" indent="5"/>
      <protection hidden="1"/>
    </xf>
    <xf numFmtId="0" fontId="5" fillId="0" borderId="20" xfId="0" applyFont="1" applyBorder="1" applyAlignment="1" applyProtection="1">
      <alignment vertical="center"/>
      <protection hidden="1"/>
    </xf>
    <xf numFmtId="38" fontId="8" fillId="0" borderId="21" xfId="1" applyFont="1" applyBorder="1" applyAlignment="1" applyProtection="1"/>
    <xf numFmtId="177" fontId="8" fillId="0" borderId="18" xfId="0" applyNumberFormat="1" applyFont="1" applyBorder="1" applyAlignment="1" applyProtection="1"/>
    <xf numFmtId="177" fontId="11" fillId="0" borderId="18" xfId="0" applyNumberFormat="1" applyFont="1" applyBorder="1" applyAlignment="1" applyProtection="1"/>
    <xf numFmtId="177" fontId="8" fillId="0" borderId="18" xfId="0" applyNumberFormat="1" applyFont="1" applyBorder="1" applyAlignment="1" applyProtection="1">
      <protection locked="0"/>
    </xf>
    <xf numFmtId="177" fontId="11" fillId="0" borderId="18" xfId="0" applyNumberFormat="1" applyFont="1" applyBorder="1" applyAlignment="1" applyProtection="1">
      <protection locked="0"/>
    </xf>
    <xf numFmtId="0" fontId="6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</cellXfs>
  <cellStyles count="2">
    <cellStyle name="桁区切り" xfId="1" builtinId="6"/>
    <cellStyle name="標準" xfId="0" builtinId="0"/>
  </cellStyles>
  <dxfs count="2"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9" defaultPivotStyle="PivotStyleLight16"/>
  <colors>
    <mruColors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E78"/>
  <sheetViews>
    <sheetView tabSelected="1" view="pageBreakPreview" topLeftCell="B1" zoomScaleSheetLayoutView="100" workbookViewId="0">
      <selection activeCell="H6" sqref="H6"/>
    </sheetView>
  </sheetViews>
  <sheetFormatPr defaultRowHeight="14.25"/>
  <cols>
    <col min="1" max="1" width="9" style="3"/>
    <col min="2" max="2" width="51.625" style="1" bestFit="1" customWidth="1"/>
    <col min="3" max="3" width="8.125" style="2" customWidth="1"/>
    <col min="4" max="4" width="10.125" style="1" customWidth="1"/>
    <col min="5" max="5" width="10.625" style="1" customWidth="1"/>
    <col min="6" max="16384" width="9" style="3"/>
  </cols>
  <sheetData>
    <row r="1" spans="2:5">
      <c r="B1" s="1" t="s">
        <v>74</v>
      </c>
    </row>
    <row r="2" spans="2:5" ht="17.25">
      <c r="B2" s="4" t="s">
        <v>60</v>
      </c>
      <c r="C2" s="5"/>
      <c r="D2" s="4"/>
      <c r="E2" s="4"/>
    </row>
    <row r="4" spans="2:5">
      <c r="B4" s="6" t="s">
        <v>75</v>
      </c>
    </row>
    <row r="5" spans="2:5">
      <c r="B5" s="6" t="s">
        <v>59</v>
      </c>
      <c r="C5" s="7"/>
      <c r="D5" s="6"/>
      <c r="E5" s="6"/>
    </row>
    <row r="6" spans="2:5">
      <c r="B6" s="55" t="s">
        <v>58</v>
      </c>
      <c r="C6" s="56"/>
      <c r="D6" s="55"/>
      <c r="E6" s="55"/>
    </row>
    <row r="8" spans="2:5" ht="15.75">
      <c r="B8" s="71" t="s">
        <v>64</v>
      </c>
      <c r="D8" s="74">
        <f>E74</f>
        <v>0</v>
      </c>
      <c r="E8" s="75"/>
    </row>
    <row r="9" spans="2:5" ht="15.75">
      <c r="B9" s="71" t="s">
        <v>65</v>
      </c>
      <c r="D9" s="76">
        <f>ROUNDDOWN(D8*8/100,0)</f>
        <v>0</v>
      </c>
      <c r="E9" s="77"/>
    </row>
    <row r="10" spans="2:5" ht="15.75">
      <c r="B10" s="71" t="s">
        <v>66</v>
      </c>
      <c r="D10" s="76">
        <f>SUM(D8:E9)</f>
        <v>0</v>
      </c>
      <c r="E10" s="77"/>
    </row>
    <row r="12" spans="2:5" ht="28.5">
      <c r="B12" s="8" t="s">
        <v>57</v>
      </c>
      <c r="C12" s="9" t="s">
        <v>56</v>
      </c>
      <c r="D12" s="9" t="s">
        <v>55</v>
      </c>
      <c r="E12" s="8" t="s">
        <v>54</v>
      </c>
    </row>
    <row r="13" spans="2:5" ht="16.5" thickBot="1">
      <c r="B13" s="10" t="s">
        <v>53</v>
      </c>
      <c r="C13" s="11">
        <v>359</v>
      </c>
      <c r="D13" s="44"/>
      <c r="E13" s="57">
        <f t="shared" ref="E13:E51" si="0">C13*D13</f>
        <v>0</v>
      </c>
    </row>
    <row r="14" spans="2:5" ht="16.5" thickTop="1">
      <c r="B14" s="12" t="s">
        <v>52</v>
      </c>
      <c r="C14" s="13">
        <v>6</v>
      </c>
      <c r="D14" s="45"/>
      <c r="E14" s="58">
        <f t="shared" si="0"/>
        <v>0</v>
      </c>
    </row>
    <row r="15" spans="2:5" ht="15.75">
      <c r="B15" s="14" t="s">
        <v>51</v>
      </c>
      <c r="C15" s="15">
        <v>0</v>
      </c>
      <c r="D15" s="46"/>
      <c r="E15" s="59">
        <f t="shared" si="0"/>
        <v>0</v>
      </c>
    </row>
    <row r="16" spans="2:5" ht="16.5" thickBot="1">
      <c r="B16" s="16" t="s">
        <v>50</v>
      </c>
      <c r="C16" s="17">
        <v>339</v>
      </c>
      <c r="D16" s="47"/>
      <c r="E16" s="60">
        <f t="shared" si="0"/>
        <v>0</v>
      </c>
    </row>
    <row r="17" spans="2:5" ht="16.5" thickTop="1">
      <c r="B17" s="18" t="s">
        <v>49</v>
      </c>
      <c r="C17" s="19">
        <v>345</v>
      </c>
      <c r="D17" s="48"/>
      <c r="E17" s="61">
        <f t="shared" si="0"/>
        <v>0</v>
      </c>
    </row>
    <row r="18" spans="2:5" ht="15.75">
      <c r="B18" s="20" t="s">
        <v>48</v>
      </c>
      <c r="C18" s="15">
        <v>341</v>
      </c>
      <c r="D18" s="46"/>
      <c r="E18" s="62">
        <f t="shared" si="0"/>
        <v>0</v>
      </c>
    </row>
    <row r="19" spans="2:5" ht="15.75">
      <c r="B19" s="20" t="s">
        <v>47</v>
      </c>
      <c r="C19" s="15">
        <v>162</v>
      </c>
      <c r="D19" s="46"/>
      <c r="E19" s="62">
        <f t="shared" si="0"/>
        <v>0</v>
      </c>
    </row>
    <row r="20" spans="2:5" ht="15.75">
      <c r="B20" s="20" t="s">
        <v>46</v>
      </c>
      <c r="C20" s="15">
        <v>0</v>
      </c>
      <c r="D20" s="46"/>
      <c r="E20" s="62">
        <f t="shared" si="0"/>
        <v>0</v>
      </c>
    </row>
    <row r="21" spans="2:5" ht="15.75">
      <c r="B21" s="20" t="s">
        <v>45</v>
      </c>
      <c r="C21" s="15">
        <v>0</v>
      </c>
      <c r="D21" s="46"/>
      <c r="E21" s="62">
        <f t="shared" si="0"/>
        <v>0</v>
      </c>
    </row>
    <row r="22" spans="2:5" ht="15.75">
      <c r="B22" s="20" t="s">
        <v>44</v>
      </c>
      <c r="C22" s="15">
        <v>148</v>
      </c>
      <c r="D22" s="46"/>
      <c r="E22" s="62">
        <f t="shared" si="0"/>
        <v>0</v>
      </c>
    </row>
    <row r="23" spans="2:5" ht="15.75">
      <c r="B23" s="20" t="s">
        <v>43</v>
      </c>
      <c r="C23" s="15">
        <v>148</v>
      </c>
      <c r="D23" s="46"/>
      <c r="E23" s="62">
        <f t="shared" si="0"/>
        <v>0</v>
      </c>
    </row>
    <row r="24" spans="2:5" ht="15.75">
      <c r="B24" s="20" t="s">
        <v>42</v>
      </c>
      <c r="C24" s="15">
        <v>148</v>
      </c>
      <c r="D24" s="46"/>
      <c r="E24" s="62">
        <f t="shared" si="0"/>
        <v>0</v>
      </c>
    </row>
    <row r="25" spans="2:5" ht="15.75">
      <c r="B25" s="20" t="s">
        <v>41</v>
      </c>
      <c r="C25" s="15">
        <v>41</v>
      </c>
      <c r="D25" s="46"/>
      <c r="E25" s="62">
        <f t="shared" si="0"/>
        <v>0</v>
      </c>
    </row>
    <row r="26" spans="2:5" ht="15.75">
      <c r="B26" s="20" t="s">
        <v>40</v>
      </c>
      <c r="C26" s="15">
        <v>36</v>
      </c>
      <c r="D26" s="46"/>
      <c r="E26" s="62">
        <f t="shared" si="0"/>
        <v>0</v>
      </c>
    </row>
    <row r="27" spans="2:5" ht="15.75">
      <c r="B27" s="20" t="s">
        <v>39</v>
      </c>
      <c r="C27" s="15">
        <v>36</v>
      </c>
      <c r="D27" s="46"/>
      <c r="E27" s="62">
        <f t="shared" si="0"/>
        <v>0</v>
      </c>
    </row>
    <row r="28" spans="2:5" ht="15.75">
      <c r="B28" s="20" t="s">
        <v>38</v>
      </c>
      <c r="C28" s="15">
        <v>23</v>
      </c>
      <c r="D28" s="46"/>
      <c r="E28" s="62">
        <f t="shared" si="0"/>
        <v>0</v>
      </c>
    </row>
    <row r="29" spans="2:5" ht="15.75">
      <c r="B29" s="20" t="s">
        <v>37</v>
      </c>
      <c r="C29" s="15">
        <v>23</v>
      </c>
      <c r="D29" s="46"/>
      <c r="E29" s="62">
        <f t="shared" si="0"/>
        <v>0</v>
      </c>
    </row>
    <row r="30" spans="2:5" ht="15.75">
      <c r="B30" s="20" t="s">
        <v>36</v>
      </c>
      <c r="C30" s="15">
        <v>23</v>
      </c>
      <c r="D30" s="46"/>
      <c r="E30" s="62">
        <f t="shared" si="0"/>
        <v>0</v>
      </c>
    </row>
    <row r="31" spans="2:5" ht="15.75">
      <c r="B31" s="20" t="s">
        <v>35</v>
      </c>
      <c r="C31" s="15">
        <v>69</v>
      </c>
      <c r="D31" s="46"/>
      <c r="E31" s="62">
        <f t="shared" si="0"/>
        <v>0</v>
      </c>
    </row>
    <row r="32" spans="2:5" ht="15.75">
      <c r="B32" s="21" t="s">
        <v>34</v>
      </c>
      <c r="C32" s="22">
        <v>71</v>
      </c>
      <c r="D32" s="49"/>
      <c r="E32" s="63">
        <f t="shared" si="0"/>
        <v>0</v>
      </c>
    </row>
    <row r="33" spans="2:5" ht="15.75">
      <c r="B33" s="21" t="s">
        <v>33</v>
      </c>
      <c r="C33" s="22">
        <v>23</v>
      </c>
      <c r="D33" s="49"/>
      <c r="E33" s="63">
        <f t="shared" si="0"/>
        <v>0</v>
      </c>
    </row>
    <row r="34" spans="2:5" ht="15.75">
      <c r="B34" s="21" t="s">
        <v>32</v>
      </c>
      <c r="C34" s="22">
        <v>49</v>
      </c>
      <c r="D34" s="49"/>
      <c r="E34" s="63">
        <f t="shared" si="0"/>
        <v>0</v>
      </c>
    </row>
    <row r="35" spans="2:5" ht="15.75">
      <c r="B35" s="21" t="s">
        <v>31</v>
      </c>
      <c r="C35" s="22">
        <v>48</v>
      </c>
      <c r="D35" s="49"/>
      <c r="E35" s="63">
        <f t="shared" si="0"/>
        <v>0</v>
      </c>
    </row>
    <row r="36" spans="2:5" ht="15.75">
      <c r="B36" s="21" t="s">
        <v>30</v>
      </c>
      <c r="C36" s="22">
        <v>41</v>
      </c>
      <c r="D36" s="49"/>
      <c r="E36" s="63">
        <f t="shared" si="0"/>
        <v>0</v>
      </c>
    </row>
    <row r="37" spans="2:5" ht="15.75">
      <c r="B37" s="21" t="s">
        <v>29</v>
      </c>
      <c r="C37" s="22">
        <v>68</v>
      </c>
      <c r="D37" s="49"/>
      <c r="E37" s="63">
        <f t="shared" si="0"/>
        <v>0</v>
      </c>
    </row>
    <row r="38" spans="2:5" ht="15.75">
      <c r="B38" s="21" t="s">
        <v>28</v>
      </c>
      <c r="C38" s="22">
        <v>27</v>
      </c>
      <c r="D38" s="49"/>
      <c r="E38" s="63">
        <f t="shared" si="0"/>
        <v>0</v>
      </c>
    </row>
    <row r="39" spans="2:5" ht="16.5" thickBot="1">
      <c r="B39" s="23" t="s">
        <v>27</v>
      </c>
      <c r="C39" s="24">
        <v>27</v>
      </c>
      <c r="D39" s="50"/>
      <c r="E39" s="64">
        <f t="shared" si="0"/>
        <v>0</v>
      </c>
    </row>
    <row r="40" spans="2:5" ht="16.5" thickTop="1">
      <c r="B40" s="25" t="s">
        <v>73</v>
      </c>
      <c r="C40" s="26">
        <v>4</v>
      </c>
      <c r="D40" s="51"/>
      <c r="E40" s="65">
        <f t="shared" si="0"/>
        <v>0</v>
      </c>
    </row>
    <row r="41" spans="2:5" ht="15.75">
      <c r="B41" s="72" t="s">
        <v>72</v>
      </c>
      <c r="C41" s="36">
        <v>6</v>
      </c>
      <c r="D41" s="54"/>
      <c r="E41" s="73">
        <f t="shared" si="0"/>
        <v>0</v>
      </c>
    </row>
    <row r="42" spans="2:5" ht="15.75">
      <c r="B42" s="27" t="s">
        <v>26</v>
      </c>
      <c r="C42" s="22">
        <v>7</v>
      </c>
      <c r="D42" s="49"/>
      <c r="E42" s="66">
        <f t="shared" si="0"/>
        <v>0</v>
      </c>
    </row>
    <row r="43" spans="2:5" ht="15.75">
      <c r="B43" s="27" t="s">
        <v>25</v>
      </c>
      <c r="C43" s="22">
        <v>2</v>
      </c>
      <c r="D43" s="49"/>
      <c r="E43" s="66">
        <f t="shared" si="0"/>
        <v>0</v>
      </c>
    </row>
    <row r="44" spans="2:5" ht="15.75">
      <c r="B44" s="27" t="s">
        <v>24</v>
      </c>
      <c r="C44" s="22">
        <v>4</v>
      </c>
      <c r="D44" s="49"/>
      <c r="E44" s="66">
        <f t="shared" si="0"/>
        <v>0</v>
      </c>
    </row>
    <row r="45" spans="2:5" ht="15.75">
      <c r="B45" s="27" t="s">
        <v>23</v>
      </c>
      <c r="C45" s="22">
        <v>0</v>
      </c>
      <c r="D45" s="49"/>
      <c r="E45" s="66">
        <f t="shared" si="0"/>
        <v>0</v>
      </c>
    </row>
    <row r="46" spans="2:5" ht="15.75">
      <c r="B46" s="27" t="s">
        <v>22</v>
      </c>
      <c r="C46" s="22">
        <v>0</v>
      </c>
      <c r="D46" s="49"/>
      <c r="E46" s="66">
        <f t="shared" si="0"/>
        <v>0</v>
      </c>
    </row>
    <row r="47" spans="2:5" ht="15.75">
      <c r="B47" s="27" t="s">
        <v>21</v>
      </c>
      <c r="C47" s="22">
        <v>1</v>
      </c>
      <c r="D47" s="49"/>
      <c r="E47" s="66">
        <f t="shared" si="0"/>
        <v>0</v>
      </c>
    </row>
    <row r="48" spans="2:5" ht="15.75">
      <c r="B48" s="27" t="s">
        <v>20</v>
      </c>
      <c r="C48" s="22">
        <v>0</v>
      </c>
      <c r="D48" s="49"/>
      <c r="E48" s="66">
        <f t="shared" si="0"/>
        <v>0</v>
      </c>
    </row>
    <row r="49" spans="2:5" ht="15.75">
      <c r="B49" s="27" t="s">
        <v>19</v>
      </c>
      <c r="C49" s="22">
        <v>0</v>
      </c>
      <c r="D49" s="49"/>
      <c r="E49" s="66">
        <f t="shared" si="0"/>
        <v>0</v>
      </c>
    </row>
    <row r="50" spans="2:5" ht="15.75">
      <c r="B50" s="27" t="s">
        <v>18</v>
      </c>
      <c r="C50" s="22">
        <v>2</v>
      </c>
      <c r="D50" s="49"/>
      <c r="E50" s="66">
        <f t="shared" si="0"/>
        <v>0</v>
      </c>
    </row>
    <row r="51" spans="2:5" ht="16.5" thickBot="1">
      <c r="B51" s="28" t="s">
        <v>17</v>
      </c>
      <c r="C51" s="29">
        <v>21</v>
      </c>
      <c r="D51" s="52"/>
      <c r="E51" s="67">
        <f t="shared" si="0"/>
        <v>0</v>
      </c>
    </row>
    <row r="52" spans="2:5" ht="16.5" thickTop="1">
      <c r="B52" s="30"/>
      <c r="C52" s="31"/>
      <c r="D52" s="32"/>
      <c r="E52" s="32"/>
    </row>
    <row r="53" spans="2:5" ht="16.5" thickBot="1">
      <c r="B53" s="33" t="s">
        <v>16</v>
      </c>
      <c r="C53" s="34">
        <v>21</v>
      </c>
      <c r="D53" s="53"/>
      <c r="E53" s="68">
        <f t="shared" ref="E53:E73" si="1">C53*D53</f>
        <v>0</v>
      </c>
    </row>
    <row r="54" spans="2:5" ht="16.5" thickTop="1">
      <c r="B54" s="25" t="s">
        <v>15</v>
      </c>
      <c r="C54" s="26">
        <v>0</v>
      </c>
      <c r="D54" s="51"/>
      <c r="E54" s="65">
        <f t="shared" si="1"/>
        <v>0</v>
      </c>
    </row>
    <row r="55" spans="2:5" ht="15.75">
      <c r="B55" s="27" t="s">
        <v>14</v>
      </c>
      <c r="C55" s="22">
        <v>0</v>
      </c>
      <c r="D55" s="49"/>
      <c r="E55" s="66">
        <f t="shared" si="1"/>
        <v>0</v>
      </c>
    </row>
    <row r="56" spans="2:5" ht="16.5" thickBot="1">
      <c r="B56" s="28" t="s">
        <v>13</v>
      </c>
      <c r="C56" s="29">
        <v>21</v>
      </c>
      <c r="D56" s="52"/>
      <c r="E56" s="67">
        <f t="shared" si="1"/>
        <v>0</v>
      </c>
    </row>
    <row r="57" spans="2:5" ht="16.5" thickTop="1">
      <c r="B57" s="35" t="s">
        <v>12</v>
      </c>
      <c r="C57" s="36">
        <v>21</v>
      </c>
      <c r="D57" s="54"/>
      <c r="E57" s="69">
        <f t="shared" si="1"/>
        <v>0</v>
      </c>
    </row>
    <row r="58" spans="2:5" ht="15.75">
      <c r="B58" s="21" t="s">
        <v>11</v>
      </c>
      <c r="C58" s="22">
        <v>28</v>
      </c>
      <c r="D58" s="49"/>
      <c r="E58" s="63">
        <f t="shared" si="1"/>
        <v>0</v>
      </c>
    </row>
    <row r="59" spans="2:5" ht="16.5" thickBot="1">
      <c r="B59" s="23" t="s">
        <v>10</v>
      </c>
      <c r="C59" s="24">
        <v>28</v>
      </c>
      <c r="D59" s="50"/>
      <c r="E59" s="64">
        <f t="shared" si="1"/>
        <v>0</v>
      </c>
    </row>
    <row r="60" spans="2:5" ht="16.5" thickTop="1">
      <c r="B60" s="25" t="s">
        <v>9</v>
      </c>
      <c r="C60" s="26">
        <v>0</v>
      </c>
      <c r="D60" s="51"/>
      <c r="E60" s="65">
        <f t="shared" si="1"/>
        <v>0</v>
      </c>
    </row>
    <row r="61" spans="2:5" ht="15.75">
      <c r="B61" s="27" t="s">
        <v>8</v>
      </c>
      <c r="C61" s="22">
        <v>0</v>
      </c>
      <c r="D61" s="49"/>
      <c r="E61" s="66">
        <f t="shared" si="1"/>
        <v>0</v>
      </c>
    </row>
    <row r="62" spans="2:5" ht="16.5" thickBot="1">
      <c r="B62" s="28" t="s">
        <v>7</v>
      </c>
      <c r="C62" s="29">
        <v>105</v>
      </c>
      <c r="D62" s="52"/>
      <c r="E62" s="67">
        <f t="shared" si="1"/>
        <v>0</v>
      </c>
    </row>
    <row r="63" spans="2:5" ht="16.5" thickTop="1">
      <c r="B63" s="35" t="s">
        <v>6</v>
      </c>
      <c r="C63" s="36">
        <v>109</v>
      </c>
      <c r="D63" s="54"/>
      <c r="E63" s="69">
        <f t="shared" si="1"/>
        <v>0</v>
      </c>
    </row>
    <row r="64" spans="2:5" ht="15.75">
      <c r="B64" s="21" t="s">
        <v>5</v>
      </c>
      <c r="C64" s="22">
        <v>18</v>
      </c>
      <c r="D64" s="49"/>
      <c r="E64" s="63">
        <f t="shared" si="1"/>
        <v>0</v>
      </c>
    </row>
    <row r="65" spans="2:5" ht="15.75">
      <c r="B65" s="21" t="s">
        <v>4</v>
      </c>
      <c r="C65" s="22">
        <v>2</v>
      </c>
      <c r="D65" s="49"/>
      <c r="E65" s="63">
        <f t="shared" si="1"/>
        <v>0</v>
      </c>
    </row>
    <row r="66" spans="2:5" ht="15.75">
      <c r="B66" s="21" t="s">
        <v>3</v>
      </c>
      <c r="C66" s="22">
        <v>5</v>
      </c>
      <c r="D66" s="49"/>
      <c r="E66" s="63">
        <f t="shared" si="1"/>
        <v>0</v>
      </c>
    </row>
    <row r="67" spans="2:5" ht="15.75">
      <c r="B67" s="21" t="s">
        <v>2</v>
      </c>
      <c r="C67" s="22">
        <v>1</v>
      </c>
      <c r="D67" s="49"/>
      <c r="E67" s="63">
        <f t="shared" si="1"/>
        <v>0</v>
      </c>
    </row>
    <row r="68" spans="2:5" ht="15.75">
      <c r="B68" s="23" t="s">
        <v>1</v>
      </c>
      <c r="C68" s="24">
        <v>0</v>
      </c>
      <c r="D68" s="50"/>
      <c r="E68" s="64">
        <f t="shared" si="1"/>
        <v>0</v>
      </c>
    </row>
    <row r="69" spans="2:5" ht="15.75">
      <c r="B69" s="23" t="s">
        <v>67</v>
      </c>
      <c r="C69" s="24">
        <v>0</v>
      </c>
      <c r="D69" s="50"/>
      <c r="E69" s="64">
        <f t="shared" si="1"/>
        <v>0</v>
      </c>
    </row>
    <row r="70" spans="2:5" ht="15.75">
      <c r="B70" s="23" t="s">
        <v>68</v>
      </c>
      <c r="C70" s="24">
        <v>96</v>
      </c>
      <c r="D70" s="50"/>
      <c r="E70" s="64">
        <f t="shared" ref="E70" si="2">C70*D70</f>
        <v>0</v>
      </c>
    </row>
    <row r="71" spans="2:5" ht="15.75">
      <c r="B71" s="23" t="s">
        <v>69</v>
      </c>
      <c r="C71" s="24">
        <v>96</v>
      </c>
      <c r="D71" s="50"/>
      <c r="E71" s="64">
        <f t="shared" si="1"/>
        <v>0</v>
      </c>
    </row>
    <row r="72" spans="2:5" ht="15.75">
      <c r="B72" s="23" t="s">
        <v>70</v>
      </c>
      <c r="C72" s="24">
        <v>96</v>
      </c>
      <c r="D72" s="50"/>
      <c r="E72" s="64">
        <f t="shared" ref="E72" si="3">C72*D72</f>
        <v>0</v>
      </c>
    </row>
    <row r="73" spans="2:5" ht="16.5" thickBot="1">
      <c r="B73" s="23" t="s">
        <v>71</v>
      </c>
      <c r="C73" s="24">
        <v>96</v>
      </c>
      <c r="D73" s="50"/>
      <c r="E73" s="64">
        <f t="shared" si="1"/>
        <v>0</v>
      </c>
    </row>
    <row r="74" spans="2:5" ht="16.5" thickTop="1">
      <c r="B74" s="37" t="s">
        <v>62</v>
      </c>
      <c r="C74" s="38"/>
      <c r="D74" s="39"/>
      <c r="E74" s="70">
        <f>SUM(E13:E51,E53:E73)</f>
        <v>0</v>
      </c>
    </row>
    <row r="75" spans="2:5" ht="5.0999999999999996" customHeight="1"/>
    <row r="76" spans="2:5" ht="29.25" customHeight="1">
      <c r="B76" s="78" t="s">
        <v>63</v>
      </c>
      <c r="C76" s="79"/>
      <c r="D76" s="79"/>
      <c r="E76" s="79"/>
    </row>
    <row r="77" spans="2:5" s="43" customFormat="1">
      <c r="B77" s="40" t="s">
        <v>61</v>
      </c>
      <c r="C77" s="41"/>
      <c r="D77" s="42"/>
      <c r="E77" s="42"/>
    </row>
    <row r="78" spans="2:5" s="43" customFormat="1">
      <c r="B78" s="40" t="s">
        <v>0</v>
      </c>
      <c r="C78" s="41"/>
      <c r="D78" s="42"/>
      <c r="E78" s="42"/>
    </row>
  </sheetData>
  <sheetProtection password="F020" sheet="1" objects="1" scenarios="1"/>
  <mergeCells count="4">
    <mergeCell ref="D8:E8"/>
    <mergeCell ref="D9:E9"/>
    <mergeCell ref="B76:E76"/>
    <mergeCell ref="D10:E10"/>
  </mergeCells>
  <phoneticPr fontId="4"/>
  <conditionalFormatting sqref="B13:B51">
    <cfRule type="expression" dxfId="1" priority="2">
      <formula>NOT(AND(ISNUMBER($D13),$D13&gt;0))</formula>
    </cfRule>
  </conditionalFormatting>
  <conditionalFormatting sqref="B53:B73">
    <cfRule type="expression" dxfId="0" priority="1">
      <formula>NOT(AND(ISNUMBER($D53),$D53&gt;0))</formula>
    </cfRule>
  </conditionalFormatting>
  <dataValidations count="1">
    <dataValidation type="whole" allowBlank="1" showInputMessage="1" showErrorMessage="1" sqref="D13:D51 D53:D73">
      <formula1>1</formula1>
      <formula2>1000000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>&amp;C&amp;"Times New Roman,標準"&amp;12&amp;P/&amp;N</oddFooter>
  </headerFooter>
  <rowBreaks count="1" manualBreakCount="1">
    <brk id="52" min="1" max="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水質等分析(県西部）</vt:lpstr>
      <vt:lpstr>'水質等分析(県西部）'!Print_Area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2016-02-15T04:23:22Z</dcterms:created>
  <dcterms:modified xsi:type="dcterms:W3CDTF">2018-02-21T07:30:35Z</dcterms:modified>
</cp:coreProperties>
</file>